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dro\Desktop\EST FIN SISANOC\CIERRE DIGECOG DICIEMBRE 2021\"/>
    </mc:Choice>
  </mc:AlternateContent>
  <bookViews>
    <workbookView xWindow="0" yWindow="0" windowWidth="20490" windowHeight="7065"/>
  </bookViews>
  <sheets>
    <sheet name="Estado Comparativo" sheetId="7" r:id="rId1"/>
  </sheets>
  <definedNames>
    <definedName name="_xlnm.Print_Area" localSheetId="0">'Estado Comparativo'!$A$1:$F$39</definedName>
  </definedNames>
  <calcPr calcId="152511"/>
</workbook>
</file>

<file path=xl/calcChain.xml><?xml version="1.0" encoding="utf-8"?>
<calcChain xmlns="http://schemas.openxmlformats.org/spreadsheetml/2006/main">
  <c r="D10" i="7" l="1"/>
  <c r="D12" i="7"/>
  <c r="C10" i="7"/>
  <c r="F18" i="7" l="1"/>
  <c r="F19" i="7"/>
  <c r="F20" i="7"/>
  <c r="F21" i="7"/>
  <c r="F22" i="7"/>
  <c r="F23" i="7"/>
  <c r="F24" i="7"/>
  <c r="F25" i="7"/>
  <c r="F26" i="7"/>
  <c r="F17" i="7"/>
  <c r="F7" i="7"/>
  <c r="F8" i="7"/>
  <c r="F9" i="7"/>
  <c r="F10" i="7"/>
  <c r="F11" i="7"/>
  <c r="F12" i="7"/>
  <c r="F13" i="7"/>
  <c r="F14" i="7"/>
  <c r="F15" i="7"/>
  <c r="E22" i="7"/>
  <c r="E20" i="7"/>
  <c r="E19" i="7"/>
  <c r="E18" i="7"/>
  <c r="E17" i="7"/>
  <c r="E10" i="7"/>
  <c r="E12" i="7"/>
  <c r="D16" i="7"/>
  <c r="C16" i="7"/>
  <c r="C6" i="7"/>
  <c r="F16" i="7" l="1"/>
  <c r="E16" i="7"/>
  <c r="D6" i="7" l="1"/>
  <c r="D27" i="7" s="1"/>
  <c r="F6" i="7" l="1"/>
  <c r="F27" i="7" s="1"/>
  <c r="E6" i="7"/>
  <c r="E27" i="7" s="1"/>
  <c r="C27" i="7"/>
</calcChain>
</file>

<file path=xl/sharedStrings.xml><?xml version="1.0" encoding="utf-8"?>
<sst xmlns="http://schemas.openxmlformats.org/spreadsheetml/2006/main" count="35" uniqueCount="35">
  <si>
    <t>Impuestos</t>
  </si>
  <si>
    <t>Gastos financieros</t>
  </si>
  <si>
    <t>Presupuesto sobre la Base de Efectivo</t>
  </si>
  <si>
    <t>(Clasificación de Ingresos y Gastos por Objeto)</t>
  </si>
  <si>
    <t>Adquisición de Activos Financieros con fines de Políticas</t>
  </si>
  <si>
    <t>Variación (D=A-B)</t>
  </si>
  <si>
    <t xml:space="preserve">Estado de Comparación de los Importes Presupuestados y Realizados </t>
  </si>
  <si>
    <t>% de Variac Ejecución (C=B/A)</t>
  </si>
  <si>
    <t>otros gastos</t>
  </si>
  <si>
    <t>Concepto</t>
  </si>
  <si>
    <t>Presupuesto Reformado (A)</t>
  </si>
  <si>
    <t>Presupuesto Ejecutado (B)</t>
  </si>
  <si>
    <t>Ingresos totales</t>
  </si>
  <si>
    <t>Contribuciones Sociales</t>
  </si>
  <si>
    <t>Donaciones</t>
  </si>
  <si>
    <t>Transferencias</t>
  </si>
  <si>
    <t>Ingresos por contraprestación</t>
  </si>
  <si>
    <t>Otros ingresos</t>
  </si>
  <si>
    <t>Venta de activos no financieros</t>
  </si>
  <si>
    <t>Activos financieros con fines de política</t>
  </si>
  <si>
    <t>Ingresos a especificar</t>
  </si>
  <si>
    <t>Gastos totales</t>
  </si>
  <si>
    <t>Remuneraciones y contribuciones</t>
  </si>
  <si>
    <t>Contratación de servicios</t>
  </si>
  <si>
    <t>Materiales y suministros</t>
  </si>
  <si>
    <t>Transferencias corrientes</t>
  </si>
  <si>
    <t>Transferencias de capital</t>
  </si>
  <si>
    <t>Bienes muebles, inmuebles e intangibles</t>
  </si>
  <si>
    <t>Obras</t>
  </si>
  <si>
    <t>Durante el Año Terminado el 31 de diciembre de 2021</t>
  </si>
  <si>
    <t>Firma del Director  Ejecutivo</t>
  </si>
  <si>
    <t>Firma de la Directora Adm. Y Financiera</t>
  </si>
  <si>
    <t>Firma del Enc. Financiera</t>
  </si>
  <si>
    <t>Firma del Enc. De Presupuesto</t>
  </si>
  <si>
    <r>
      <rPr>
        <b/>
        <sz val="12"/>
        <color rgb="FF231F20"/>
        <rFont val="Times New Roman"/>
        <family val="1"/>
      </rPr>
      <t>Resultado financiero (1-2)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</si>
</sst>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5" formatCode="###0.0;###0.0"/>
    <numFmt numFmtId="166" formatCode="###0;###0"/>
  </numFmts>
  <fonts count="8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231F20"/>
      <name val="Times New Roman"/>
      <family val="1"/>
    </font>
    <font>
      <b/>
      <sz val="12"/>
      <color rgb="FF000000"/>
      <name val="Times New Roman"/>
      <family val="1"/>
    </font>
    <font>
      <b/>
      <sz val="12"/>
      <name val="Times New Roman"/>
      <family val="1"/>
    </font>
    <font>
      <b/>
      <sz val="12"/>
      <color rgb="FF000000"/>
      <name val="Times New Roman"/>
      <family val="2"/>
    </font>
    <font>
      <sz val="12"/>
      <color rgb="FF000000"/>
      <name val="Times New Roman"/>
      <family val="2"/>
    </font>
    <font>
      <sz val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4" fontId="1" fillId="0" borderId="1" xfId="0" applyNumberFormat="1" applyFont="1" applyBorder="1"/>
    <xf numFmtId="4" fontId="1" fillId="0" borderId="0" xfId="0" applyNumberFormat="1" applyFont="1"/>
    <xf numFmtId="4" fontId="1" fillId="0" borderId="0" xfId="0" applyNumberFormat="1" applyFont="1" applyBorder="1"/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4" fontId="4" fillId="3" borderId="2" xfId="0" applyNumberFormat="1" applyFont="1" applyFill="1" applyBorder="1" applyAlignment="1">
      <alignment horizontal="center" vertical="top" wrapText="1"/>
    </xf>
    <xf numFmtId="4" fontId="4" fillId="3" borderId="6" xfId="0" applyNumberFormat="1" applyFont="1" applyFill="1" applyBorder="1" applyAlignment="1">
      <alignment horizontal="center" vertical="top" wrapText="1"/>
    </xf>
    <xf numFmtId="4" fontId="4" fillId="3" borderId="7" xfId="0" applyNumberFormat="1" applyFont="1" applyFill="1" applyBorder="1" applyAlignment="1">
      <alignment horizontal="center" vertical="top" wrapText="1"/>
    </xf>
    <xf numFmtId="166" fontId="5" fillId="0" borderId="8" xfId="0" applyNumberFormat="1" applyFont="1" applyFill="1" applyBorder="1" applyAlignment="1">
      <alignment horizontal="left" vertical="top" wrapText="1"/>
    </xf>
    <xf numFmtId="0" fontId="4" fillId="0" borderId="6" xfId="0" applyFont="1" applyFill="1" applyBorder="1" applyAlignment="1">
      <alignment horizontal="left" vertical="top" wrapText="1"/>
    </xf>
    <xf numFmtId="4" fontId="4" fillId="0" borderId="2" xfId="0" applyNumberFormat="1" applyFont="1" applyFill="1" applyBorder="1" applyAlignment="1">
      <alignment horizontal="center" vertical="top" wrapText="1"/>
    </xf>
    <xf numFmtId="4" fontId="4" fillId="0" borderId="6" xfId="0" applyNumberFormat="1" applyFont="1" applyFill="1" applyBorder="1" applyAlignment="1">
      <alignment horizontal="center" vertical="top" wrapText="1"/>
    </xf>
    <xf numFmtId="4" fontId="4" fillId="0" borderId="7" xfId="0" applyNumberFormat="1" applyFont="1" applyFill="1" applyBorder="1" applyAlignment="1">
      <alignment horizontal="center" vertical="top" wrapText="1"/>
    </xf>
    <xf numFmtId="165" fontId="6" fillId="0" borderId="3" xfId="0" applyNumberFormat="1" applyFont="1" applyFill="1" applyBorder="1" applyAlignment="1">
      <alignment horizontal="left" vertical="top" wrapText="1"/>
    </xf>
    <xf numFmtId="0" fontId="7" fillId="0" borderId="0" xfId="0" applyFont="1" applyFill="1" applyBorder="1" applyAlignment="1">
      <alignment horizontal="left" vertical="top" wrapText="1"/>
    </xf>
    <xf numFmtId="4" fontId="7" fillId="0" borderId="5" xfId="0" applyNumberFormat="1" applyFont="1" applyFill="1" applyBorder="1" applyAlignment="1">
      <alignment horizontal="center" vertical="top" wrapText="1"/>
    </xf>
    <xf numFmtId="4" fontId="7" fillId="0" borderId="0" xfId="0" applyNumberFormat="1" applyFont="1" applyFill="1" applyBorder="1" applyAlignment="1">
      <alignment horizontal="center" vertical="top" wrapText="1"/>
    </xf>
    <xf numFmtId="4" fontId="4" fillId="0" borderId="5" xfId="0" applyNumberFormat="1" applyFont="1" applyFill="1" applyBorder="1" applyAlignment="1">
      <alignment horizontal="center" vertical="top" wrapText="1"/>
    </xf>
    <xf numFmtId="4" fontId="4" fillId="0" borderId="4" xfId="0" applyNumberFormat="1" applyFont="1" applyFill="1" applyBorder="1" applyAlignment="1">
      <alignment horizontal="center" vertical="top" wrapText="1"/>
    </xf>
    <xf numFmtId="4" fontId="7" fillId="2" borderId="5" xfId="0" applyNumberFormat="1" applyFont="1" applyFill="1" applyBorder="1" applyAlignment="1">
      <alignment horizontal="center" vertical="top" wrapText="1"/>
    </xf>
    <xf numFmtId="4" fontId="4" fillId="0" borderId="2" xfId="0" applyNumberFormat="1" applyFont="1" applyFill="1" applyBorder="1" applyAlignment="1">
      <alignment horizontal="center" vertical="center" wrapText="1"/>
    </xf>
    <xf numFmtId="4" fontId="4" fillId="0" borderId="6" xfId="0" applyNumberFormat="1" applyFont="1" applyFill="1" applyBorder="1" applyAlignment="1">
      <alignment horizontal="center" vertical="center" wrapText="1"/>
    </xf>
    <xf numFmtId="4" fontId="4" fillId="0" borderId="7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center" wrapText="1"/>
    </xf>
    <xf numFmtId="4" fontId="4" fillId="0" borderId="0" xfId="0" applyNumberFormat="1" applyFont="1" applyFill="1" applyBorder="1" applyAlignment="1">
      <alignment horizontal="center" vertical="center" wrapText="1"/>
    </xf>
    <xf numFmtId="4" fontId="1" fillId="0" borderId="0" xfId="0" applyNumberFormat="1" applyFont="1" applyAlignment="1"/>
    <xf numFmtId="4" fontId="1" fillId="0" borderId="0" xfId="0" applyNumberFormat="1" applyFont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left" vertical="center" wrapText="1"/>
    </xf>
    <xf numFmtId="0" fontId="4" fillId="3" borderId="7" xfId="0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tabSelected="1" zoomScale="120" zoomScaleNormal="120" workbookViewId="0">
      <selection activeCell="I11" sqref="I11"/>
    </sheetView>
  </sheetViews>
  <sheetFormatPr baseColWidth="10" defaultRowHeight="15.75" x14ac:dyDescent="0.25"/>
  <cols>
    <col min="1" max="1" width="4.5703125" style="1" bestFit="1" customWidth="1"/>
    <col min="2" max="2" width="56.5703125" style="1" customWidth="1"/>
    <col min="3" max="4" width="18.28515625" style="5" customWidth="1"/>
    <col min="5" max="5" width="32" style="5" customWidth="1"/>
    <col min="6" max="6" width="18.28515625" style="5" customWidth="1"/>
    <col min="7" max="7" width="18.7109375" style="1" bestFit="1" customWidth="1"/>
    <col min="8" max="16384" width="11.42578125" style="1"/>
  </cols>
  <sheetData>
    <row r="1" spans="1:8" x14ac:dyDescent="0.25">
      <c r="A1" s="32" t="s">
        <v>6</v>
      </c>
      <c r="B1" s="32"/>
      <c r="C1" s="32"/>
      <c r="D1" s="32"/>
      <c r="E1" s="32"/>
      <c r="F1" s="32"/>
      <c r="G1" s="7"/>
      <c r="H1" s="7"/>
    </row>
    <row r="2" spans="1:8" x14ac:dyDescent="0.25">
      <c r="A2" s="32" t="s">
        <v>29</v>
      </c>
      <c r="B2" s="32"/>
      <c r="C2" s="32"/>
      <c r="D2" s="32"/>
      <c r="E2" s="32"/>
      <c r="F2" s="32"/>
      <c r="G2" s="7"/>
      <c r="H2" s="7"/>
    </row>
    <row r="3" spans="1:8" x14ac:dyDescent="0.25">
      <c r="A3" s="32" t="s">
        <v>2</v>
      </c>
      <c r="B3" s="32"/>
      <c r="C3" s="32"/>
      <c r="D3" s="32"/>
      <c r="E3" s="32"/>
      <c r="F3" s="32"/>
      <c r="G3" s="7"/>
      <c r="H3" s="7"/>
    </row>
    <row r="4" spans="1:8" ht="16.5" thickBot="1" x14ac:dyDescent="0.3">
      <c r="A4" s="33" t="s">
        <v>3</v>
      </c>
      <c r="B4" s="33"/>
      <c r="C4" s="33"/>
      <c r="D4" s="33"/>
      <c r="E4" s="33"/>
      <c r="F4" s="33"/>
      <c r="G4" s="8"/>
      <c r="H4" s="8"/>
    </row>
    <row r="5" spans="1:8" ht="32.25" thickBot="1" x14ac:dyDescent="0.3">
      <c r="A5" s="34" t="s">
        <v>9</v>
      </c>
      <c r="B5" s="35"/>
      <c r="C5" s="9" t="s">
        <v>10</v>
      </c>
      <c r="D5" s="10" t="s">
        <v>11</v>
      </c>
      <c r="E5" s="9" t="s">
        <v>7</v>
      </c>
      <c r="F5" s="11" t="s">
        <v>5</v>
      </c>
    </row>
    <row r="6" spans="1:8" ht="16.5" thickBot="1" x14ac:dyDescent="0.3">
      <c r="A6" s="12">
        <v>1</v>
      </c>
      <c r="B6" s="13" t="s">
        <v>12</v>
      </c>
      <c r="C6" s="14">
        <f>SUM(C7:C15)</f>
        <v>291417234.10999995</v>
      </c>
      <c r="D6" s="15">
        <f>SUM(D7:D15)</f>
        <v>286530606.57999998</v>
      </c>
      <c r="E6" s="14">
        <f>+D6/C6%</f>
        <v>98.323150809894983</v>
      </c>
      <c r="F6" s="16">
        <f>+C6-D6</f>
        <v>4886627.5299999714</v>
      </c>
    </row>
    <row r="7" spans="1:8" x14ac:dyDescent="0.25">
      <c r="A7" s="17">
        <v>1.1000000000000001</v>
      </c>
      <c r="B7" s="18" t="s">
        <v>0</v>
      </c>
      <c r="C7" s="19">
        <v>0</v>
      </c>
      <c r="D7" s="20">
        <v>0</v>
      </c>
      <c r="E7" s="21">
        <v>0</v>
      </c>
      <c r="F7" s="22">
        <f t="shared" ref="F7:F26" si="0">+C7-D7</f>
        <v>0</v>
      </c>
    </row>
    <row r="8" spans="1:8" x14ac:dyDescent="0.25">
      <c r="A8" s="17">
        <v>1.2</v>
      </c>
      <c r="B8" s="18" t="s">
        <v>13</v>
      </c>
      <c r="C8" s="19">
        <v>0</v>
      </c>
      <c r="D8" s="20">
        <v>0</v>
      </c>
      <c r="E8" s="21">
        <v>0</v>
      </c>
      <c r="F8" s="22">
        <f t="shared" si="0"/>
        <v>0</v>
      </c>
    </row>
    <row r="9" spans="1:8" x14ac:dyDescent="0.25">
      <c r="A9" s="17">
        <v>1.3</v>
      </c>
      <c r="B9" s="18" t="s">
        <v>14</v>
      </c>
      <c r="C9" s="19">
        <v>0</v>
      </c>
      <c r="D9" s="20">
        <v>0</v>
      </c>
      <c r="E9" s="21">
        <v>0</v>
      </c>
      <c r="F9" s="22">
        <f t="shared" si="0"/>
        <v>0</v>
      </c>
    </row>
    <row r="10" spans="1:8" x14ac:dyDescent="0.25">
      <c r="A10" s="17">
        <v>1.4</v>
      </c>
      <c r="B10" s="18" t="s">
        <v>15</v>
      </c>
      <c r="C10" s="23">
        <f>268749353.34+11000000</f>
        <v>279749353.33999997</v>
      </c>
      <c r="D10" s="20">
        <f>261996176.97+12509968.34</f>
        <v>274506145.31</v>
      </c>
      <c r="E10" s="21">
        <f t="shared" ref="E10:E12" si="1">+D10/C10%</f>
        <v>98.125747935643119</v>
      </c>
      <c r="F10" s="22">
        <f t="shared" si="0"/>
        <v>5243208.0299999714</v>
      </c>
    </row>
    <row r="11" spans="1:8" x14ac:dyDescent="0.25">
      <c r="A11" s="17">
        <v>1.5</v>
      </c>
      <c r="B11" s="18" t="s">
        <v>16</v>
      </c>
      <c r="C11" s="19">
        <v>0</v>
      </c>
      <c r="D11" s="20">
        <v>749400</v>
      </c>
      <c r="E11" s="21">
        <v>0</v>
      </c>
      <c r="F11" s="22">
        <f t="shared" si="0"/>
        <v>-749400</v>
      </c>
    </row>
    <row r="12" spans="1:8" x14ac:dyDescent="0.25">
      <c r="A12" s="17">
        <v>1.6</v>
      </c>
      <c r="B12" s="18" t="s">
        <v>17</v>
      </c>
      <c r="C12" s="23">
        <v>11667880.77</v>
      </c>
      <c r="D12" s="20">
        <f>7607180.5+3667880.77</f>
        <v>11275061.27</v>
      </c>
      <c r="E12" s="21">
        <f t="shared" si="1"/>
        <v>96.633326070574853</v>
      </c>
      <c r="F12" s="22">
        <f t="shared" si="0"/>
        <v>392819.5</v>
      </c>
      <c r="G12" s="5"/>
    </row>
    <row r="13" spans="1:8" x14ac:dyDescent="0.25">
      <c r="A13" s="17">
        <v>1.7</v>
      </c>
      <c r="B13" s="18" t="s">
        <v>18</v>
      </c>
      <c r="C13" s="19">
        <v>0</v>
      </c>
      <c r="D13" s="20">
        <v>0</v>
      </c>
      <c r="E13" s="21">
        <v>0</v>
      </c>
      <c r="F13" s="22">
        <f t="shared" si="0"/>
        <v>0</v>
      </c>
    </row>
    <row r="14" spans="1:8" x14ac:dyDescent="0.25">
      <c r="A14" s="17">
        <v>1.8</v>
      </c>
      <c r="B14" s="18" t="s">
        <v>19</v>
      </c>
      <c r="C14" s="19">
        <v>0</v>
      </c>
      <c r="D14" s="20">
        <v>0</v>
      </c>
      <c r="E14" s="21">
        <v>0</v>
      </c>
      <c r="F14" s="22">
        <f t="shared" si="0"/>
        <v>0</v>
      </c>
    </row>
    <row r="15" spans="1:8" ht="16.5" thickBot="1" x14ac:dyDescent="0.3">
      <c r="A15" s="17">
        <v>1.9</v>
      </c>
      <c r="B15" s="18" t="s">
        <v>20</v>
      </c>
      <c r="C15" s="19">
        <v>0</v>
      </c>
      <c r="D15" s="20">
        <v>0</v>
      </c>
      <c r="E15" s="21">
        <v>0</v>
      </c>
      <c r="F15" s="22">
        <f t="shared" si="0"/>
        <v>0</v>
      </c>
    </row>
    <row r="16" spans="1:8" ht="16.5" thickBot="1" x14ac:dyDescent="0.3">
      <c r="A16" s="12">
        <v>2</v>
      </c>
      <c r="B16" s="13" t="s">
        <v>21</v>
      </c>
      <c r="C16" s="14">
        <f>SUM(C17:C26)</f>
        <v>289417234.11000001</v>
      </c>
      <c r="D16" s="15">
        <f t="shared" ref="D16:E16" si="2">SUM(D17:D26)</f>
        <v>272108746.06999999</v>
      </c>
      <c r="E16" s="14">
        <f t="shared" si="2"/>
        <v>365.88712163777615</v>
      </c>
      <c r="F16" s="16">
        <f>SUM(F17:F26)</f>
        <v>17308488.040000007</v>
      </c>
      <c r="G16" s="5"/>
    </row>
    <row r="17" spans="1:7" x14ac:dyDescent="0.25">
      <c r="A17" s="17">
        <v>2.1</v>
      </c>
      <c r="B17" s="18" t="s">
        <v>22</v>
      </c>
      <c r="C17" s="19">
        <v>226662482</v>
      </c>
      <c r="D17" s="20">
        <v>226518800.22</v>
      </c>
      <c r="E17" s="21">
        <f t="shared" ref="E17:E22" si="3">+D17/C17%</f>
        <v>99.936609809116987</v>
      </c>
      <c r="F17" s="22">
        <f t="shared" si="0"/>
        <v>143681.78000000119</v>
      </c>
    </row>
    <row r="18" spans="1:7" x14ac:dyDescent="0.25">
      <c r="A18" s="17">
        <v>2.2000000000000002</v>
      </c>
      <c r="B18" s="18" t="s">
        <v>23</v>
      </c>
      <c r="C18" s="19">
        <v>34633609.520000003</v>
      </c>
      <c r="D18" s="20">
        <v>29120621.489999998</v>
      </c>
      <c r="E18" s="21">
        <f t="shared" si="3"/>
        <v>84.081970933995777</v>
      </c>
      <c r="F18" s="22">
        <f t="shared" si="0"/>
        <v>5512988.0300000049</v>
      </c>
    </row>
    <row r="19" spans="1:7" x14ac:dyDescent="0.25">
      <c r="A19" s="17">
        <v>2.2999999999999998</v>
      </c>
      <c r="B19" s="18" t="s">
        <v>24</v>
      </c>
      <c r="C19" s="19">
        <v>13716223.49</v>
      </c>
      <c r="D19" s="20">
        <v>10465305.390000001</v>
      </c>
      <c r="E19" s="21">
        <f t="shared" si="3"/>
        <v>76.298737751173803</v>
      </c>
      <c r="F19" s="22">
        <f t="shared" si="0"/>
        <v>3250918.0999999996</v>
      </c>
    </row>
    <row r="20" spans="1:7" x14ac:dyDescent="0.25">
      <c r="A20" s="17">
        <v>2.4</v>
      </c>
      <c r="B20" s="18" t="s">
        <v>25</v>
      </c>
      <c r="C20" s="19">
        <v>660000</v>
      </c>
      <c r="D20" s="20">
        <v>429063.94</v>
      </c>
      <c r="E20" s="21">
        <f t="shared" si="3"/>
        <v>65.009687878787872</v>
      </c>
      <c r="F20" s="22">
        <f t="shared" si="0"/>
        <v>230936.06</v>
      </c>
    </row>
    <row r="21" spans="1:7" x14ac:dyDescent="0.25">
      <c r="A21" s="17">
        <v>2.5</v>
      </c>
      <c r="B21" s="18" t="s">
        <v>26</v>
      </c>
      <c r="C21" s="19">
        <v>0</v>
      </c>
      <c r="D21" s="20">
        <v>0</v>
      </c>
      <c r="E21" s="21">
        <v>0</v>
      </c>
      <c r="F21" s="22">
        <f t="shared" si="0"/>
        <v>0</v>
      </c>
    </row>
    <row r="22" spans="1:7" x14ac:dyDescent="0.25">
      <c r="A22" s="17">
        <v>2.6</v>
      </c>
      <c r="B22" s="18" t="s">
        <v>27</v>
      </c>
      <c r="C22" s="19">
        <v>13744919.1</v>
      </c>
      <c r="D22" s="20">
        <v>5574955.0300000003</v>
      </c>
      <c r="E22" s="21">
        <f t="shared" si="3"/>
        <v>40.560115264701707</v>
      </c>
      <c r="F22" s="22">
        <f t="shared" si="0"/>
        <v>8169964.0699999994</v>
      </c>
    </row>
    <row r="23" spans="1:7" x14ac:dyDescent="0.25">
      <c r="A23" s="17">
        <v>2.7</v>
      </c>
      <c r="B23" s="18" t="s">
        <v>28</v>
      </c>
      <c r="C23" s="19">
        <v>0</v>
      </c>
      <c r="D23" s="20">
        <v>0</v>
      </c>
      <c r="E23" s="21">
        <v>0</v>
      </c>
      <c r="F23" s="22">
        <f t="shared" si="0"/>
        <v>0</v>
      </c>
    </row>
    <row r="24" spans="1:7" x14ac:dyDescent="0.25">
      <c r="A24" s="17">
        <v>2.8</v>
      </c>
      <c r="B24" s="18" t="s">
        <v>4</v>
      </c>
      <c r="C24" s="19">
        <v>0</v>
      </c>
      <c r="D24" s="20">
        <v>0</v>
      </c>
      <c r="E24" s="21">
        <v>0</v>
      </c>
      <c r="F24" s="22">
        <f t="shared" si="0"/>
        <v>0</v>
      </c>
    </row>
    <row r="25" spans="1:7" x14ac:dyDescent="0.25">
      <c r="A25" s="17">
        <v>2.9</v>
      </c>
      <c r="B25" s="18" t="s">
        <v>1</v>
      </c>
      <c r="C25" s="19">
        <v>0</v>
      </c>
      <c r="D25" s="20">
        <v>0</v>
      </c>
      <c r="E25" s="21">
        <v>0</v>
      </c>
      <c r="F25" s="22">
        <f t="shared" si="0"/>
        <v>0</v>
      </c>
    </row>
    <row r="26" spans="1:7" ht="16.5" thickBot="1" x14ac:dyDescent="0.3">
      <c r="A26" s="17">
        <v>2.1</v>
      </c>
      <c r="B26" s="18" t="s">
        <v>8</v>
      </c>
      <c r="C26" s="19">
        <v>0</v>
      </c>
      <c r="D26" s="20">
        <v>0</v>
      </c>
      <c r="E26" s="21">
        <v>0</v>
      </c>
      <c r="F26" s="22">
        <f t="shared" si="0"/>
        <v>0</v>
      </c>
    </row>
    <row r="27" spans="1:7" ht="19.5" customHeight="1" thickBot="1" x14ac:dyDescent="0.3">
      <c r="A27" s="36" t="s">
        <v>34</v>
      </c>
      <c r="B27" s="37"/>
      <c r="C27" s="24">
        <f>SUM(C6-C16)</f>
        <v>1999999.9999999404</v>
      </c>
      <c r="D27" s="25">
        <f>SUM(D6-D16)</f>
        <v>14421860.50999999</v>
      </c>
      <c r="E27" s="24">
        <f>SUM(E6-E16)</f>
        <v>-267.56397082788118</v>
      </c>
      <c r="F27" s="26">
        <f>SUM(F6-F16)</f>
        <v>-12421860.510000035</v>
      </c>
      <c r="G27" s="5"/>
    </row>
    <row r="28" spans="1:7" x14ac:dyDescent="0.25">
      <c r="A28" s="27"/>
      <c r="B28" s="28"/>
      <c r="C28" s="29"/>
      <c r="D28" s="29"/>
      <c r="E28" s="29"/>
      <c r="F28" s="29"/>
    </row>
    <row r="29" spans="1:7" x14ac:dyDescent="0.25">
      <c r="A29" s="27"/>
      <c r="B29" s="28"/>
      <c r="C29" s="29"/>
      <c r="D29" s="29"/>
      <c r="E29" s="29"/>
      <c r="F29" s="29"/>
    </row>
    <row r="30" spans="1:7" x14ac:dyDescent="0.25">
      <c r="A30" s="27"/>
      <c r="B30" s="28"/>
      <c r="C30" s="29"/>
      <c r="D30" s="29"/>
      <c r="E30" s="29"/>
      <c r="F30" s="29"/>
    </row>
    <row r="33" spans="2:6" x14ac:dyDescent="0.25">
      <c r="B33" s="2"/>
      <c r="D33" s="6"/>
      <c r="E33" s="4"/>
      <c r="F33" s="6"/>
    </row>
    <row r="34" spans="2:6" x14ac:dyDescent="0.25">
      <c r="B34" s="3" t="s">
        <v>30</v>
      </c>
      <c r="D34" s="1"/>
      <c r="E34" s="30" t="s">
        <v>31</v>
      </c>
      <c r="F34" s="30"/>
    </row>
    <row r="35" spans="2:6" x14ac:dyDescent="0.25">
      <c r="E35" s="6"/>
    </row>
    <row r="36" spans="2:6" x14ac:dyDescent="0.25">
      <c r="E36" s="6"/>
    </row>
    <row r="38" spans="2:6" x14ac:dyDescent="0.25">
      <c r="B38" s="2"/>
      <c r="D38" s="6"/>
      <c r="E38" s="4"/>
      <c r="F38" s="6"/>
    </row>
    <row r="39" spans="2:6" x14ac:dyDescent="0.25">
      <c r="B39" s="3" t="s">
        <v>32</v>
      </c>
      <c r="D39" s="31" t="s">
        <v>33</v>
      </c>
      <c r="E39" s="31"/>
      <c r="F39" s="31"/>
    </row>
  </sheetData>
  <mergeCells count="7">
    <mergeCell ref="D39:F39"/>
    <mergeCell ref="A1:F1"/>
    <mergeCell ref="A2:F2"/>
    <mergeCell ref="A3:F3"/>
    <mergeCell ref="A4:F4"/>
    <mergeCell ref="A5:B5"/>
    <mergeCell ref="A27:B27"/>
  </mergeCells>
  <pageMargins left="0.70866141732283472" right="0.70866141732283472" top="0.74803149606299213" bottom="0.74803149606299213" header="0.31496062992125984" footer="0.31496062992125984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Estado Comparativo</vt:lpstr>
      <vt:lpstr>'Estado Comparativo'!Área_de_impresión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 Soto</dc:creator>
  <cp:lastModifiedBy>pedro</cp:lastModifiedBy>
  <cp:lastPrinted>2022-01-20T15:20:42Z</cp:lastPrinted>
  <dcterms:created xsi:type="dcterms:W3CDTF">2018-07-13T15:52:30Z</dcterms:created>
  <dcterms:modified xsi:type="dcterms:W3CDTF">2022-01-20T15:20:59Z</dcterms:modified>
</cp:coreProperties>
</file>